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345" windowHeight="80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J51" i="1" l="1"/>
  <c r="J144" i="1"/>
  <c r="F182" i="1" l="1"/>
  <c r="F164" i="1"/>
  <c r="J89" i="1"/>
  <c r="F51" i="1"/>
  <c r="F31" i="1"/>
  <c r="L192" i="1" l="1"/>
  <c r="L174" i="1"/>
  <c r="L154" i="1"/>
  <c r="L135" i="1"/>
  <c r="L117" i="1"/>
  <c r="L99" i="1"/>
  <c r="L80" i="1"/>
  <c r="L61" i="1"/>
  <c r="L41" i="1"/>
  <c r="L23" i="1"/>
  <c r="A108" i="1"/>
  <c r="B193" i="1"/>
  <c r="A193" i="1"/>
  <c r="J192" i="1"/>
  <c r="I192" i="1"/>
  <c r="H192" i="1"/>
  <c r="G192" i="1"/>
  <c r="F192" i="1"/>
  <c r="B183" i="1"/>
  <c r="A183" i="1"/>
  <c r="J182" i="1"/>
  <c r="J193" i="1" s="1"/>
  <c r="I182" i="1"/>
  <c r="H182" i="1"/>
  <c r="H193" i="1" s="1"/>
  <c r="G182" i="1"/>
  <c r="B175" i="1"/>
  <c r="A175" i="1"/>
  <c r="J174" i="1"/>
  <c r="I174" i="1"/>
  <c r="H174" i="1"/>
  <c r="G174" i="1"/>
  <c r="F174" i="1"/>
  <c r="F175" i="1" s="1"/>
  <c r="B165" i="1"/>
  <c r="A165" i="1"/>
  <c r="J164" i="1"/>
  <c r="I164" i="1"/>
  <c r="I175" i="1" s="1"/>
  <c r="H164" i="1"/>
  <c r="G164" i="1"/>
  <c r="B155" i="1"/>
  <c r="A155" i="1"/>
  <c r="J154" i="1"/>
  <c r="I154" i="1"/>
  <c r="I155" i="1" s="1"/>
  <c r="H154" i="1"/>
  <c r="G154" i="1"/>
  <c r="F154" i="1"/>
  <c r="B145" i="1"/>
  <c r="A145" i="1"/>
  <c r="J155" i="1"/>
  <c r="I144" i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J125" i="1"/>
  <c r="J136" i="1" s="1"/>
  <c r="I125" i="1"/>
  <c r="H125" i="1"/>
  <c r="H136" i="1" s="1"/>
  <c r="G125" i="1"/>
  <c r="F125" i="1"/>
  <c r="F136" i="1" s="1"/>
  <c r="B118" i="1"/>
  <c r="A118" i="1"/>
  <c r="J117" i="1"/>
  <c r="I117" i="1"/>
  <c r="H117" i="1"/>
  <c r="G117" i="1"/>
  <c r="F117" i="1"/>
  <c r="B108" i="1"/>
  <c r="J107" i="1"/>
  <c r="J118" i="1" s="1"/>
  <c r="I107" i="1"/>
  <c r="I118" i="1" s="1"/>
  <c r="H107" i="1"/>
  <c r="H118" i="1" s="1"/>
  <c r="G107" i="1"/>
  <c r="G118" i="1" s="1"/>
  <c r="B100" i="1"/>
  <c r="A100" i="1"/>
  <c r="J99" i="1"/>
  <c r="I99" i="1"/>
  <c r="H99" i="1"/>
  <c r="G99" i="1"/>
  <c r="G100" i="1" s="1"/>
  <c r="F99" i="1"/>
  <c r="B90" i="1"/>
  <c r="A90" i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H81" i="1" s="1"/>
  <c r="G70" i="1"/>
  <c r="F70" i="1"/>
  <c r="F81" i="1" s="1"/>
  <c r="B62" i="1"/>
  <c r="A62" i="1"/>
  <c r="J61" i="1"/>
  <c r="I61" i="1"/>
  <c r="H61" i="1"/>
  <c r="G61" i="1"/>
  <c r="F61" i="1"/>
  <c r="B52" i="1"/>
  <c r="A52" i="1"/>
  <c r="I51" i="1"/>
  <c r="I62" i="1" s="1"/>
  <c r="H51" i="1"/>
  <c r="H62" i="1" s="1"/>
  <c r="G51" i="1"/>
  <c r="G62" i="1" s="1"/>
  <c r="B42" i="1"/>
  <c r="A42" i="1"/>
  <c r="J41" i="1"/>
  <c r="I41" i="1"/>
  <c r="H41" i="1"/>
  <c r="G41" i="1"/>
  <c r="F41" i="1"/>
  <c r="B32" i="1"/>
  <c r="A32" i="1"/>
  <c r="J31" i="1"/>
  <c r="J42" i="1" s="1"/>
  <c r="I31" i="1"/>
  <c r="H31" i="1"/>
  <c r="H42" i="1" s="1"/>
  <c r="G31" i="1"/>
  <c r="B24" i="1"/>
  <c r="A24" i="1"/>
  <c r="B14" i="1"/>
  <c r="A14" i="1"/>
  <c r="G23" i="1"/>
  <c r="H23" i="1"/>
  <c r="I23" i="1"/>
  <c r="J23" i="1"/>
  <c r="F23" i="1"/>
  <c r="H24" i="1"/>
  <c r="I13" i="1"/>
  <c r="J13" i="1"/>
  <c r="J24" i="1" s="1"/>
  <c r="F13" i="1"/>
  <c r="L193" i="1"/>
  <c r="L194" i="1" s="1"/>
  <c r="F62" i="1"/>
  <c r="J100" i="1"/>
  <c r="H175" i="1"/>
  <c r="G175" i="1"/>
  <c r="J62" i="1"/>
  <c r="F42" i="1"/>
  <c r="F118" i="1"/>
  <c r="F193" i="1"/>
  <c r="G155" i="1" l="1"/>
  <c r="I193" i="1"/>
  <c r="G193" i="1"/>
  <c r="J175" i="1"/>
  <c r="I136" i="1"/>
  <c r="G136" i="1"/>
  <c r="F24" i="1"/>
  <c r="I24" i="1"/>
  <c r="G24" i="1"/>
  <c r="G194" i="1" s="1"/>
  <c r="G42" i="1"/>
  <c r="I42" i="1"/>
  <c r="G81" i="1"/>
  <c r="I81" i="1"/>
  <c r="I100" i="1"/>
  <c r="F194" i="1"/>
  <c r="J194" i="1"/>
  <c r="H194" i="1"/>
  <c r="I194" i="1" l="1"/>
</calcChain>
</file>

<file path=xl/sharedStrings.xml><?xml version="1.0" encoding="utf-8"?>
<sst xmlns="http://schemas.openxmlformats.org/spreadsheetml/2006/main" count="271" uniqueCount="84">
  <si>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</si>
  <si>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</si>
  <si>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</si>
  <si>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</si>
  <si>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</si>
  <si>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</si>
  <si>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</si>
  <si>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</si>
  <si>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</si>
  <si>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</si>
  <si>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</si>
  <si>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</si>
  <si>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</si>
  <si>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</si>
  <si>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</si>
  <si>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</si>
  <si>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</si>
  <si>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</si>
  <si>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</si>
  <si>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</si>
  <si>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</si>
  <si>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</si>
  <si>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</si>
  <si>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</si>
  <si>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</si>
  <si>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</si>
  <si>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</si>
  <si>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</si>
  <si>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</si>
  <si>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</si>
  <si>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</si>
  <si>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</si>
  <si>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</si>
  <si>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</si>
  <si>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</si>
  <si>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кисломол.</t>
  </si>
  <si>
    <t>Сыр (порциями)</t>
  </si>
  <si>
    <t>Хлеб пшеничный</t>
  </si>
  <si>
    <t>Хлеб ржаной</t>
  </si>
  <si>
    <t>Плоды или ягоды свежие</t>
  </si>
  <si>
    <t>Какао с молоком</t>
  </si>
  <si>
    <t>Чай с сахаром</t>
  </si>
  <si>
    <t>Согласовал:</t>
  </si>
  <si>
    <t>70/71</t>
  </si>
  <si>
    <t xml:space="preserve">Каша вязкая молочная из рисовой крупы </t>
  </si>
  <si>
    <t>Салат из соленых огурцов с луком</t>
  </si>
  <si>
    <t>МБОУ "НСШ"</t>
  </si>
  <si>
    <t>Каша вязкая из крупы гречневой</t>
  </si>
  <si>
    <t>Кисель из сухофруктов</t>
  </si>
  <si>
    <t>хлеб</t>
  </si>
  <si>
    <t>гор.блюдо</t>
  </si>
  <si>
    <t>Масло сливочное</t>
  </si>
  <si>
    <t>Омлет натуральный</t>
  </si>
  <si>
    <t>Сдоба обыкновенная</t>
  </si>
  <si>
    <t>сладкое</t>
  </si>
  <si>
    <t>Тефтели рыбные</t>
  </si>
  <si>
    <t>Картофельное пюре</t>
  </si>
  <si>
    <t>Запеканка из творога с йогуртом</t>
  </si>
  <si>
    <t>Плоды  или ягоды свежие</t>
  </si>
  <si>
    <t xml:space="preserve">Салат из белокочанной капусты </t>
  </si>
  <si>
    <t>Котлеты</t>
  </si>
  <si>
    <t xml:space="preserve">Соки фруктовые </t>
  </si>
  <si>
    <t>Бутерброд с джемом или повидлом</t>
  </si>
  <si>
    <t>Напиток кофейный на  молоке</t>
  </si>
  <si>
    <t>Овощи</t>
  </si>
  <si>
    <t>Кондитерские изделия</t>
  </si>
  <si>
    <t>К/К</t>
  </si>
  <si>
    <t>Салат из отварной свеклы с зеленым горошком</t>
  </si>
  <si>
    <t>Печень тушеная в соусе</t>
  </si>
  <si>
    <t>261/332</t>
  </si>
  <si>
    <t>Кисломолочный напиток</t>
  </si>
  <si>
    <t>Птица тушенная в соусе</t>
  </si>
  <si>
    <t>290/331</t>
  </si>
  <si>
    <t>Салат из свеклы с огурцами солеными</t>
  </si>
  <si>
    <t>Мясо духовое (рагу их мяса)</t>
  </si>
  <si>
    <t>Каша вязкая молочная  из пшенная с м/с</t>
  </si>
  <si>
    <t>булочное</t>
  </si>
  <si>
    <t>Овощи натуральные по сезону</t>
  </si>
  <si>
    <t>Сок овощные, фруктовые и ягодные</t>
  </si>
  <si>
    <t>Соки овощные, фруктовые и ягодные</t>
  </si>
  <si>
    <t>Фрукты свежие</t>
  </si>
  <si>
    <t>Шептицкая С.А.</t>
  </si>
  <si>
    <t>Врио директора</t>
  </si>
  <si>
    <t>Макароны отворные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</si>
</sst>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0" fillId="2" borderId="2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5" borderId="2" xfId="0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5" borderId="2" xfId="0" applyFill="1" applyBorder="1"/>
    <xf numFmtId="0" fontId="0" fillId="2" borderId="2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Protection="1"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/>
    </xf>
    <xf numFmtId="1" fontId="2" fillId="0" borderId="2" xfId="0" applyNumberFormat="1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24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1" fontId="0" fillId="2" borderId="26" xfId="0" applyNumberFormat="1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2" borderId="2" xfId="0" applyNumberFormat="1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4" xfId="0" applyFill="1" applyBorder="1" applyAlignment="1">
      <alignment horizontal="right"/>
    </xf>
    <xf numFmtId="1" fontId="0" fillId="2" borderId="14" xfId="0" applyNumberFormat="1" applyFill="1" applyBorder="1" applyAlignment="1">
      <alignment horizontal="right"/>
    </xf>
    <xf numFmtId="1" fontId="0" fillId="2" borderId="25" xfId="0" applyNumberFormat="1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64" fontId="2" fillId="0" borderId="2" xfId="0" applyNumberFormat="1" applyFont="1" applyBorder="1" applyAlignment="1">
      <alignment horizontal="center" vertical="top" wrapText="1"/>
    </xf>
    <xf numFmtId="0" fontId="0" fillId="5" borderId="2" xfId="0" applyFill="1" applyBorder="1" applyAlignment="1" applyProtection="1">
      <alignment horizontal="right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28" sqref="E1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9" t="s">
        <v>46</v>
      </c>
      <c r="D1" s="110"/>
      <c r="E1" s="110"/>
      <c r="F1" s="12" t="s">
        <v>42</v>
      </c>
      <c r="G1" s="2" t="s">
        <v>16</v>
      </c>
      <c r="H1" s="111" t="s">
        <v>82</v>
      </c>
      <c r="I1" s="111"/>
      <c r="J1" s="111"/>
      <c r="K1" s="111"/>
    </row>
    <row r="2" spans="1:12" ht="18" x14ac:dyDescent="0.2">
      <c r="A2" s="35" t="s">
        <v>6</v>
      </c>
      <c r="C2" s="2"/>
      <c r="G2" s="2" t="s">
        <v>17</v>
      </c>
      <c r="H2" s="111" t="s">
        <v>81</v>
      </c>
      <c r="I2" s="111"/>
      <c r="J2" s="111"/>
      <c r="K2" s="11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32</v>
      </c>
      <c r="I4" s="45" t="s">
        <v>33</v>
      </c>
      <c r="J4" s="45" t="s">
        <v>34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50</v>
      </c>
      <c r="E6" s="49" t="s">
        <v>44</v>
      </c>
      <c r="F6" s="80">
        <v>220</v>
      </c>
      <c r="G6" s="80">
        <v>6.09</v>
      </c>
      <c r="H6" s="80">
        <v>10.88</v>
      </c>
      <c r="I6" s="91">
        <v>47.99</v>
      </c>
      <c r="J6" s="80">
        <v>315</v>
      </c>
      <c r="K6" s="82">
        <v>177</v>
      </c>
      <c r="L6" s="39"/>
    </row>
    <row r="7" spans="1:12" ht="15" x14ac:dyDescent="0.25">
      <c r="A7" s="23"/>
      <c r="B7" s="15"/>
      <c r="C7" s="11"/>
      <c r="D7" s="6" t="s">
        <v>26</v>
      </c>
      <c r="E7" s="50" t="s">
        <v>40</v>
      </c>
      <c r="F7" s="83">
        <v>200</v>
      </c>
      <c r="G7" s="83">
        <v>3.3</v>
      </c>
      <c r="H7" s="83">
        <v>2.9</v>
      </c>
      <c r="I7" s="92">
        <v>13.8</v>
      </c>
      <c r="J7" s="83">
        <v>104</v>
      </c>
      <c r="K7" s="85">
        <v>462</v>
      </c>
      <c r="L7" s="41"/>
    </row>
    <row r="8" spans="1:12" ht="15" x14ac:dyDescent="0.25">
      <c r="A8" s="23"/>
      <c r="B8" s="15"/>
      <c r="C8" s="11"/>
      <c r="D8" s="7" t="s">
        <v>28</v>
      </c>
      <c r="E8" s="50" t="s">
        <v>38</v>
      </c>
      <c r="F8" s="83">
        <v>25</v>
      </c>
      <c r="G8" s="83">
        <v>2</v>
      </c>
      <c r="H8" s="83">
        <v>0.38</v>
      </c>
      <c r="I8" s="92">
        <v>10</v>
      </c>
      <c r="J8" s="83">
        <v>51.5</v>
      </c>
      <c r="K8" s="85">
        <v>574</v>
      </c>
      <c r="L8" s="41"/>
    </row>
    <row r="9" spans="1:12" ht="15" x14ac:dyDescent="0.25">
      <c r="A9" s="23"/>
      <c r="B9" s="15"/>
      <c r="C9" s="11"/>
      <c r="D9" s="7" t="s">
        <v>27</v>
      </c>
      <c r="E9" s="50" t="s">
        <v>37</v>
      </c>
      <c r="F9" s="83">
        <v>45</v>
      </c>
      <c r="G9" s="83">
        <v>3.42</v>
      </c>
      <c r="H9" s="83">
        <v>0.36</v>
      </c>
      <c r="I9" s="92">
        <v>22.14</v>
      </c>
      <c r="J9" s="83">
        <v>95.3</v>
      </c>
      <c r="K9" s="85">
        <v>573</v>
      </c>
      <c r="L9" s="41"/>
    </row>
    <row r="10" spans="1:12" ht="15" x14ac:dyDescent="0.25">
      <c r="A10" s="23"/>
      <c r="B10" s="15"/>
      <c r="C10" s="11"/>
      <c r="D10" s="74" t="s">
        <v>35</v>
      </c>
      <c r="E10" s="50" t="s">
        <v>36</v>
      </c>
      <c r="F10" s="83">
        <v>15</v>
      </c>
      <c r="G10" s="83">
        <v>3.48</v>
      </c>
      <c r="H10" s="83">
        <v>6.43</v>
      </c>
      <c r="I10" s="92">
        <v>0</v>
      </c>
      <c r="J10" s="83">
        <v>54</v>
      </c>
      <c r="K10" s="85">
        <v>15</v>
      </c>
      <c r="L10" s="41"/>
    </row>
    <row r="11" spans="1:12" ht="15" x14ac:dyDescent="0.25">
      <c r="A11" s="23"/>
      <c r="B11" s="15"/>
      <c r="C11" s="11"/>
      <c r="D11" s="74" t="s">
        <v>35</v>
      </c>
      <c r="E11" s="50" t="s">
        <v>51</v>
      </c>
      <c r="F11" s="86">
        <v>10</v>
      </c>
      <c r="G11" s="86">
        <v>0.08</v>
      </c>
      <c r="H11" s="86">
        <v>7.25</v>
      </c>
      <c r="I11" s="93">
        <v>0.13</v>
      </c>
      <c r="J11" s="86">
        <v>66</v>
      </c>
      <c r="K11" s="87">
        <v>14</v>
      </c>
      <c r="L11" s="41"/>
    </row>
    <row r="12" spans="1:12" ht="15.75" thickBot="1" x14ac:dyDescent="0.3">
      <c r="A12" s="23"/>
      <c r="B12" s="15"/>
      <c r="C12" s="11"/>
      <c r="D12" s="6" t="s">
        <v>20</v>
      </c>
      <c r="E12" s="40" t="s">
        <v>39</v>
      </c>
      <c r="F12" s="88">
        <v>100</v>
      </c>
      <c r="G12" s="88">
        <v>0.4</v>
      </c>
      <c r="H12" s="88">
        <v>0.4</v>
      </c>
      <c r="I12" s="89">
        <v>9.8000000000000007</v>
      </c>
      <c r="J12" s="88">
        <v>47</v>
      </c>
      <c r="K12" s="90">
        <v>338</v>
      </c>
      <c r="L12" s="41"/>
    </row>
    <row r="13" spans="1:12" ht="15" x14ac:dyDescent="0.25">
      <c r="A13" s="24"/>
      <c r="B13" s="17"/>
      <c r="C13" s="8"/>
      <c r="D13" s="18" t="s">
        <v>29</v>
      </c>
      <c r="E13" s="9"/>
      <c r="F13" s="19">
        <f>SUM(F6:F12)</f>
        <v>615</v>
      </c>
      <c r="G13" s="19">
        <f>SUM(G6:G12)</f>
        <v>18.769999999999996</v>
      </c>
      <c r="H13" s="19">
        <f>SUM(H6:H12)</f>
        <v>28.6</v>
      </c>
      <c r="I13" s="19">
        <f>SUM(I6:I12)</f>
        <v>103.86</v>
      </c>
      <c r="J13" s="19">
        <f>SUM(J6:J12)</f>
        <v>732.8</v>
      </c>
      <c r="K13" s="25"/>
      <c r="L13" s="19">
        <v>78.05</v>
      </c>
    </row>
    <row r="14" spans="1:12" ht="15" x14ac:dyDescent="0.25">
      <c r="A14" s="26">
        <f>A6</f>
        <v>1</v>
      </c>
      <c r="B14" s="13">
        <f>B6</f>
        <v>1</v>
      </c>
      <c r="C14" s="10" t="s">
        <v>21</v>
      </c>
      <c r="D14" s="7" t="s">
        <v>22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23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24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25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26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27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28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29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112" t="s">
        <v>4</v>
      </c>
      <c r="D24" s="113"/>
      <c r="E24" s="31"/>
      <c r="F24" s="32">
        <f>F13+F23</f>
        <v>615</v>
      </c>
      <c r="G24" s="32">
        <f t="shared" ref="G24:J24" si="2">G13+G23</f>
        <v>18.769999999999996</v>
      </c>
      <c r="H24" s="32">
        <f t="shared" si="2"/>
        <v>28.6</v>
      </c>
      <c r="I24" s="32">
        <f t="shared" si="2"/>
        <v>103.86</v>
      </c>
      <c r="J24" s="32">
        <f t="shared" si="2"/>
        <v>732.8</v>
      </c>
      <c r="K24" s="32"/>
      <c r="L24" s="32">
        <v>78.05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24</v>
      </c>
      <c r="E25" s="49" t="s">
        <v>52</v>
      </c>
      <c r="F25" s="51">
        <v>116</v>
      </c>
      <c r="G25" s="80">
        <v>10.78</v>
      </c>
      <c r="H25" s="80">
        <v>19.2</v>
      </c>
      <c r="I25" s="91">
        <v>10.039999999999999</v>
      </c>
      <c r="J25" s="80">
        <v>264</v>
      </c>
      <c r="K25" s="82">
        <v>210</v>
      </c>
      <c r="L25" s="39"/>
    </row>
    <row r="26" spans="1:12" ht="15" x14ac:dyDescent="0.25">
      <c r="A26" s="14"/>
      <c r="B26" s="15"/>
      <c r="C26" s="11"/>
      <c r="D26" s="6" t="s">
        <v>26</v>
      </c>
      <c r="E26" s="50" t="s">
        <v>41</v>
      </c>
      <c r="F26" s="52">
        <v>210</v>
      </c>
      <c r="G26" s="83">
        <v>0.2</v>
      </c>
      <c r="H26" s="83">
        <v>0.1</v>
      </c>
      <c r="I26" s="92">
        <v>9.3000000000000007</v>
      </c>
      <c r="J26" s="83">
        <v>38</v>
      </c>
      <c r="K26" s="98">
        <v>457</v>
      </c>
      <c r="L26" s="41"/>
    </row>
    <row r="27" spans="1:12" ht="15" x14ac:dyDescent="0.25">
      <c r="A27" s="14"/>
      <c r="B27" s="15"/>
      <c r="C27" s="11"/>
      <c r="D27" s="7" t="s">
        <v>27</v>
      </c>
      <c r="E27" s="50" t="s">
        <v>37</v>
      </c>
      <c r="F27" s="53">
        <v>40</v>
      </c>
      <c r="G27" s="83">
        <v>3.04</v>
      </c>
      <c r="H27" s="83">
        <v>0.32</v>
      </c>
      <c r="I27" s="92">
        <v>19.68</v>
      </c>
      <c r="J27" s="83">
        <v>83.6</v>
      </c>
      <c r="K27" s="98">
        <v>573</v>
      </c>
      <c r="L27" s="41"/>
    </row>
    <row r="28" spans="1:12" ht="15" x14ac:dyDescent="0.25">
      <c r="A28" s="14"/>
      <c r="B28" s="15"/>
      <c r="C28" s="11"/>
      <c r="D28" s="6" t="s">
        <v>28</v>
      </c>
      <c r="E28" s="50" t="s">
        <v>38</v>
      </c>
      <c r="F28" s="53">
        <v>25</v>
      </c>
      <c r="G28" s="83">
        <v>2</v>
      </c>
      <c r="H28" s="83">
        <v>0.38</v>
      </c>
      <c r="I28" s="92">
        <v>10</v>
      </c>
      <c r="J28" s="83">
        <v>51.5</v>
      </c>
      <c r="K28" s="98">
        <v>574</v>
      </c>
      <c r="L28" s="41"/>
    </row>
    <row r="29" spans="1:12" ht="15" x14ac:dyDescent="0.25">
      <c r="A29" s="14"/>
      <c r="B29" s="15"/>
      <c r="C29" s="11"/>
      <c r="D29" s="7" t="s">
        <v>22</v>
      </c>
      <c r="E29" s="40" t="s">
        <v>77</v>
      </c>
      <c r="F29" s="41">
        <v>60</v>
      </c>
      <c r="G29" s="95">
        <v>0.64</v>
      </c>
      <c r="H29" s="95">
        <v>0.08</v>
      </c>
      <c r="I29" s="95">
        <v>1.36</v>
      </c>
      <c r="J29" s="95">
        <v>8</v>
      </c>
      <c r="K29" s="99" t="s">
        <v>43</v>
      </c>
      <c r="L29" s="41"/>
    </row>
    <row r="30" spans="1:12" ht="15" x14ac:dyDescent="0.25">
      <c r="A30" s="14"/>
      <c r="B30" s="15"/>
      <c r="C30" s="11"/>
      <c r="D30" s="1" t="s">
        <v>76</v>
      </c>
      <c r="E30" s="40" t="s">
        <v>53</v>
      </c>
      <c r="F30" s="41">
        <v>50</v>
      </c>
      <c r="G30" s="95">
        <v>4</v>
      </c>
      <c r="H30" s="95">
        <v>1.4</v>
      </c>
      <c r="I30" s="95">
        <v>23.9</v>
      </c>
      <c r="J30" s="95">
        <v>114.1</v>
      </c>
      <c r="K30" s="99">
        <v>545</v>
      </c>
      <c r="L30" s="41"/>
    </row>
    <row r="31" spans="1:12" ht="15" x14ac:dyDescent="0.25">
      <c r="A31" s="16"/>
      <c r="B31" s="17"/>
      <c r="C31" s="8"/>
      <c r="D31" s="18" t="s">
        <v>29</v>
      </c>
      <c r="E31" s="9"/>
      <c r="F31" s="79">
        <f>F25+F26+F27+F28+F29+F30</f>
        <v>501</v>
      </c>
      <c r="G31" s="19">
        <f>SUM(G25:G30)</f>
        <v>20.66</v>
      </c>
      <c r="H31" s="19">
        <f>SUM(H25:H30)</f>
        <v>21.479999999999997</v>
      </c>
      <c r="I31" s="19">
        <f>SUM(I25:I30)</f>
        <v>74.28</v>
      </c>
      <c r="J31" s="19">
        <f>SUM(J25:J30)</f>
        <v>559.20000000000005</v>
      </c>
      <c r="K31" s="25"/>
      <c r="L31" s="19">
        <v>78.05</v>
      </c>
    </row>
    <row r="32" spans="1:12" ht="15" x14ac:dyDescent="0.25">
      <c r="A32" s="13">
        <f>A25</f>
        <v>1</v>
      </c>
      <c r="B32" s="13">
        <f>B25</f>
        <v>2</v>
      </c>
      <c r="C32" s="10" t="s">
        <v>21</v>
      </c>
      <c r="D32" s="7" t="s">
        <v>22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23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24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25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26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27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28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6"/>
      <c r="B41" s="17"/>
      <c r="C41" s="8"/>
      <c r="D41" s="18" t="s">
        <v>29</v>
      </c>
      <c r="E41" s="9"/>
      <c r="F41" s="19">
        <f>SUM(F32:F40)</f>
        <v>0</v>
      </c>
      <c r="G41" s="19">
        <f t="shared" ref="G41" si="3">SUM(G32:G40)</f>
        <v>0</v>
      </c>
      <c r="H41" s="19">
        <f t="shared" ref="H41" si="4">SUM(H32:H40)</f>
        <v>0</v>
      </c>
      <c r="I41" s="19">
        <f t="shared" ref="I41" si="5">SUM(I32:I40)</f>
        <v>0</v>
      </c>
      <c r="J41" s="19">
        <f t="shared" ref="J41:L41" si="6">SUM(J32:J40)</f>
        <v>0</v>
      </c>
      <c r="K41" s="25"/>
      <c r="L41" s="19">
        <f t="shared" si="6"/>
        <v>0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112" t="s">
        <v>4</v>
      </c>
      <c r="D42" s="113"/>
      <c r="E42" s="31"/>
      <c r="F42" s="32">
        <f>F31+F41</f>
        <v>501</v>
      </c>
      <c r="G42" s="32">
        <f t="shared" ref="G42" si="7">G31+G41</f>
        <v>20.66</v>
      </c>
      <c r="H42" s="32">
        <f t="shared" ref="H42" si="8">H31+H41</f>
        <v>21.479999999999997</v>
      </c>
      <c r="I42" s="32">
        <f t="shared" ref="I42" si="9">I31+I41</f>
        <v>74.28</v>
      </c>
      <c r="J42" s="32">
        <f t="shared" ref="J42" si="10">J31+J41</f>
        <v>559.20000000000005</v>
      </c>
      <c r="K42" s="32"/>
      <c r="L42" s="32">
        <v>78.05</v>
      </c>
    </row>
    <row r="43" spans="1:12" ht="15" x14ac:dyDescent="0.25">
      <c r="A43" s="20">
        <v>1</v>
      </c>
      <c r="B43" s="21">
        <v>3</v>
      </c>
      <c r="C43" s="22" t="s">
        <v>19</v>
      </c>
      <c r="D43" s="5" t="s">
        <v>22</v>
      </c>
      <c r="E43" s="50" t="s">
        <v>45</v>
      </c>
      <c r="F43" s="53">
        <v>60</v>
      </c>
      <c r="G43" s="83">
        <v>0.68</v>
      </c>
      <c r="H43" s="83">
        <v>4.04</v>
      </c>
      <c r="I43" s="92">
        <v>2.06</v>
      </c>
      <c r="J43" s="83">
        <v>47.3</v>
      </c>
      <c r="K43" s="85">
        <v>21</v>
      </c>
      <c r="L43" s="39"/>
    </row>
    <row r="44" spans="1:12" ht="15" x14ac:dyDescent="0.25">
      <c r="A44" s="23"/>
      <c r="B44" s="15"/>
      <c r="C44" s="11"/>
      <c r="D44" s="60" t="s">
        <v>24</v>
      </c>
      <c r="E44" s="55" t="s">
        <v>55</v>
      </c>
      <c r="F44" s="56">
        <v>120</v>
      </c>
      <c r="G44" s="96">
        <v>9.9</v>
      </c>
      <c r="H44" s="96">
        <v>9.66</v>
      </c>
      <c r="I44" s="97">
        <v>14.11</v>
      </c>
      <c r="J44" s="96">
        <v>183</v>
      </c>
      <c r="K44" s="100">
        <v>239</v>
      </c>
      <c r="L44" s="41"/>
    </row>
    <row r="45" spans="1:12" ht="15" x14ac:dyDescent="0.25">
      <c r="A45" s="23"/>
      <c r="B45" s="15"/>
      <c r="C45" s="11"/>
      <c r="D45" s="60" t="s">
        <v>25</v>
      </c>
      <c r="E45" s="55" t="s">
        <v>56</v>
      </c>
      <c r="F45" s="56">
        <v>150</v>
      </c>
      <c r="G45" s="96">
        <v>3.06</v>
      </c>
      <c r="H45" s="96">
        <v>4.8</v>
      </c>
      <c r="I45" s="97">
        <v>20.399999999999999</v>
      </c>
      <c r="J45" s="96">
        <v>137.30000000000001</v>
      </c>
      <c r="K45" s="100">
        <v>312</v>
      </c>
      <c r="L45" s="41"/>
    </row>
    <row r="46" spans="1:12" ht="15" x14ac:dyDescent="0.25">
      <c r="A46" s="23"/>
      <c r="B46" s="15"/>
      <c r="C46" s="11"/>
      <c r="D46" s="61" t="s">
        <v>26</v>
      </c>
      <c r="E46" s="50" t="s">
        <v>78</v>
      </c>
      <c r="F46" s="52">
        <v>200</v>
      </c>
      <c r="G46" s="83">
        <v>1</v>
      </c>
      <c r="H46" s="83">
        <v>0</v>
      </c>
      <c r="I46" s="92">
        <v>20.399999999999999</v>
      </c>
      <c r="J46" s="83">
        <v>84.8</v>
      </c>
      <c r="K46" s="85">
        <v>389</v>
      </c>
      <c r="L46" s="41"/>
    </row>
    <row r="47" spans="1:12" ht="15" x14ac:dyDescent="0.25">
      <c r="A47" s="23"/>
      <c r="B47" s="15"/>
      <c r="C47" s="11"/>
      <c r="D47" s="61" t="s">
        <v>28</v>
      </c>
      <c r="E47" s="50" t="s">
        <v>38</v>
      </c>
      <c r="F47" s="53">
        <v>25</v>
      </c>
      <c r="G47" s="83">
        <v>2</v>
      </c>
      <c r="H47" s="83">
        <v>0.38</v>
      </c>
      <c r="I47" s="92">
        <v>10</v>
      </c>
      <c r="J47" s="83">
        <v>51.5</v>
      </c>
      <c r="K47" s="85">
        <v>574</v>
      </c>
      <c r="L47" s="41"/>
    </row>
    <row r="48" spans="1:12" ht="15" x14ac:dyDescent="0.25">
      <c r="A48" s="23"/>
      <c r="B48" s="15"/>
      <c r="C48" s="11"/>
      <c r="D48" s="61" t="s">
        <v>27</v>
      </c>
      <c r="E48" s="50" t="s">
        <v>37</v>
      </c>
      <c r="F48" s="53">
        <v>45</v>
      </c>
      <c r="G48" s="83">
        <v>3.42</v>
      </c>
      <c r="H48" s="83">
        <v>0.36</v>
      </c>
      <c r="I48" s="92">
        <v>22.14</v>
      </c>
      <c r="J48" s="83">
        <v>95.3</v>
      </c>
      <c r="K48" s="85">
        <v>573</v>
      </c>
      <c r="L48" s="41"/>
    </row>
    <row r="49" spans="1:12" ht="15" x14ac:dyDescent="0.25">
      <c r="A49" s="23"/>
      <c r="B49" s="15"/>
      <c r="C49" s="11"/>
      <c r="D49" s="60"/>
      <c r="E49" s="50"/>
      <c r="F49" s="53"/>
      <c r="G49" s="52"/>
      <c r="H49" s="52"/>
      <c r="I49" s="54"/>
      <c r="J49" s="52"/>
      <c r="K49" s="57"/>
      <c r="L49" s="41"/>
    </row>
    <row r="50" spans="1:12" ht="15" x14ac:dyDescent="0.25">
      <c r="A50" s="23"/>
      <c r="B50" s="15"/>
      <c r="C50" s="11"/>
      <c r="D50" s="60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29</v>
      </c>
      <c r="E51" s="9"/>
      <c r="F51" s="79">
        <f>F43+F44+F45+F46+F47+F48</f>
        <v>600</v>
      </c>
      <c r="G51" s="19">
        <f t="shared" ref="G51" si="11">SUM(G43:G50)</f>
        <v>20.060000000000002</v>
      </c>
      <c r="H51" s="19">
        <f t="shared" ref="H51" si="12">SUM(H43:H50)</f>
        <v>19.239999999999998</v>
      </c>
      <c r="I51" s="19">
        <f t="shared" ref="I51" si="13">SUM(I43:I50)</f>
        <v>89.11</v>
      </c>
      <c r="J51" s="106">
        <f>J43+J44+J45+J46+J47+J48</f>
        <v>599.20000000000005</v>
      </c>
      <c r="K51" s="25"/>
      <c r="L51" s="19">
        <v>78.05</v>
      </c>
    </row>
    <row r="52" spans="1:12" ht="15" x14ac:dyDescent="0.25">
      <c r="A52" s="26">
        <f>A43</f>
        <v>1</v>
      </c>
      <c r="B52" s="13">
        <f>B43</f>
        <v>3</v>
      </c>
      <c r="C52" s="10" t="s">
        <v>21</v>
      </c>
      <c r="D52" s="7" t="s">
        <v>22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23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24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25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26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27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28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29</v>
      </c>
      <c r="E61" s="9"/>
      <c r="F61" s="19">
        <f>SUM(F52:F60)</f>
        <v>0</v>
      </c>
      <c r="G61" s="19">
        <f t="shared" ref="G61" si="14">SUM(G52:G60)</f>
        <v>0</v>
      </c>
      <c r="H61" s="19">
        <f t="shared" ref="H61" si="15">SUM(H52:H60)</f>
        <v>0</v>
      </c>
      <c r="I61" s="19">
        <f t="shared" ref="I61" si="16">SUM(I52:I60)</f>
        <v>0</v>
      </c>
      <c r="J61" s="19">
        <f t="shared" ref="J61:L61" si="17">SUM(J52:J60)</f>
        <v>0</v>
      </c>
      <c r="K61" s="25"/>
      <c r="L61" s="19">
        <f t="shared" si="17"/>
        <v>0</v>
      </c>
    </row>
    <row r="62" spans="1:12" ht="15.75" customHeight="1" thickBot="1" x14ac:dyDescent="0.25">
      <c r="A62" s="29">
        <f>A43</f>
        <v>1</v>
      </c>
      <c r="B62" s="30">
        <f>B43</f>
        <v>3</v>
      </c>
      <c r="C62" s="112" t="s">
        <v>4</v>
      </c>
      <c r="D62" s="113"/>
      <c r="E62" s="31"/>
      <c r="F62" s="32">
        <f>F51+F61</f>
        <v>600</v>
      </c>
      <c r="G62" s="32">
        <f t="shared" ref="G62" si="18">G51+G61</f>
        <v>20.060000000000002</v>
      </c>
      <c r="H62" s="32">
        <f t="shared" ref="H62" si="19">H51+H61</f>
        <v>19.239999999999998</v>
      </c>
      <c r="I62" s="32">
        <f t="shared" ref="I62" si="20">I51+I61</f>
        <v>89.11</v>
      </c>
      <c r="J62" s="32">
        <f t="shared" ref="J62" si="21">J51+J61</f>
        <v>599.20000000000005</v>
      </c>
      <c r="K62" s="32"/>
      <c r="L62" s="32">
        <v>78.05</v>
      </c>
    </row>
    <row r="63" spans="1:12" ht="15.75" thickBot="1" x14ac:dyDescent="0.3">
      <c r="A63" s="20">
        <v>1</v>
      </c>
      <c r="B63" s="21">
        <v>4</v>
      </c>
      <c r="C63" s="22" t="s">
        <v>19</v>
      </c>
      <c r="D63" s="7" t="s">
        <v>50</v>
      </c>
      <c r="E63" s="50" t="s">
        <v>57</v>
      </c>
      <c r="F63" s="53">
        <v>185</v>
      </c>
      <c r="G63" s="83">
        <v>24.8</v>
      </c>
      <c r="H63" s="83">
        <v>17</v>
      </c>
      <c r="I63" s="92">
        <v>24.5</v>
      </c>
      <c r="J63" s="83">
        <v>354.9</v>
      </c>
      <c r="K63" s="85">
        <v>223</v>
      </c>
      <c r="L63" s="39"/>
    </row>
    <row r="64" spans="1:12" ht="15" x14ac:dyDescent="0.25">
      <c r="A64" s="23"/>
      <c r="B64" s="15"/>
      <c r="C64" s="11"/>
      <c r="D64" s="5" t="s">
        <v>26</v>
      </c>
      <c r="E64" s="49" t="s">
        <v>41</v>
      </c>
      <c r="F64" s="58">
        <v>210</v>
      </c>
      <c r="G64" s="80">
        <v>0.2</v>
      </c>
      <c r="H64" s="80">
        <v>0.1</v>
      </c>
      <c r="I64" s="91">
        <v>9.3000000000000007</v>
      </c>
      <c r="J64" s="80">
        <v>38</v>
      </c>
      <c r="K64" s="82">
        <v>457</v>
      </c>
      <c r="L64" s="41"/>
    </row>
    <row r="65" spans="1:12" ht="15" x14ac:dyDescent="0.25">
      <c r="A65" s="23"/>
      <c r="B65" s="15"/>
      <c r="C65" s="11"/>
      <c r="D65" s="60" t="s">
        <v>27</v>
      </c>
      <c r="E65" s="50" t="s">
        <v>37</v>
      </c>
      <c r="F65" s="53">
        <v>30</v>
      </c>
      <c r="G65" s="83">
        <v>2.2799999999999998</v>
      </c>
      <c r="H65" s="83">
        <v>0.24</v>
      </c>
      <c r="I65" s="92">
        <v>14.76</v>
      </c>
      <c r="J65" s="83">
        <v>62.7</v>
      </c>
      <c r="K65" s="85">
        <v>573</v>
      </c>
      <c r="L65" s="41"/>
    </row>
    <row r="66" spans="1:12" ht="15" x14ac:dyDescent="0.25">
      <c r="A66" s="23"/>
      <c r="B66" s="15"/>
      <c r="C66" s="11"/>
      <c r="D66" s="7" t="s">
        <v>20</v>
      </c>
      <c r="E66" s="50" t="s">
        <v>58</v>
      </c>
      <c r="F66" s="53">
        <v>100</v>
      </c>
      <c r="G66" s="83">
        <v>0.4</v>
      </c>
      <c r="H66" s="83">
        <v>0.4</v>
      </c>
      <c r="I66" s="92">
        <v>9.8000000000000007</v>
      </c>
      <c r="J66" s="83">
        <v>47</v>
      </c>
      <c r="K66" s="85">
        <v>338</v>
      </c>
      <c r="L66" s="41"/>
    </row>
    <row r="67" spans="1:12" ht="15" x14ac:dyDescent="0.25">
      <c r="A67" s="23"/>
      <c r="B67" s="15"/>
      <c r="C67" s="11"/>
      <c r="D67" s="7"/>
      <c r="E67" s="50"/>
      <c r="F67" s="53"/>
      <c r="G67" s="52"/>
      <c r="H67" s="52"/>
      <c r="I67" s="54"/>
      <c r="J67" s="52"/>
      <c r="K67" s="57"/>
      <c r="L67" s="41"/>
    </row>
    <row r="68" spans="1:12" ht="15" x14ac:dyDescent="0.25">
      <c r="A68" s="23"/>
      <c r="B68" s="15"/>
      <c r="C68" s="11"/>
      <c r="D68" s="7"/>
      <c r="E68" s="50"/>
      <c r="F68" s="53"/>
      <c r="G68" s="52"/>
      <c r="H68" s="52"/>
      <c r="I68" s="54"/>
      <c r="J68" s="52"/>
      <c r="K68" s="57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29</v>
      </c>
      <c r="E70" s="9"/>
      <c r="F70" s="19">
        <f>SUM(F63:F69)</f>
        <v>525</v>
      </c>
      <c r="G70" s="19">
        <f t="shared" ref="G70" si="22">SUM(G63:G69)</f>
        <v>27.68</v>
      </c>
      <c r="H70" s="19">
        <f t="shared" ref="H70" si="23">SUM(H63:H69)</f>
        <v>17.739999999999998</v>
      </c>
      <c r="I70" s="19">
        <f t="shared" ref="I70" si="24">SUM(I63:I69)</f>
        <v>58.36</v>
      </c>
      <c r="J70" s="19">
        <f t="shared" ref="J70" si="25">SUM(J63:J69)</f>
        <v>502.59999999999997</v>
      </c>
      <c r="K70" s="25"/>
      <c r="L70" s="19">
        <v>78.05</v>
      </c>
    </row>
    <row r="71" spans="1:12" ht="15" x14ac:dyDescent="0.25">
      <c r="A71" s="26">
        <f>A63</f>
        <v>1</v>
      </c>
      <c r="B71" s="13">
        <f>B63</f>
        <v>4</v>
      </c>
      <c r="C71" s="10" t="s">
        <v>21</v>
      </c>
      <c r="D71" s="7" t="s">
        <v>22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23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24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25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26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27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28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29</v>
      </c>
      <c r="E80" s="9"/>
      <c r="F80" s="19">
        <f>SUM(F71:F79)</f>
        <v>0</v>
      </c>
      <c r="G80" s="19">
        <f t="shared" ref="G80" si="26">SUM(G71:G79)</f>
        <v>0</v>
      </c>
      <c r="H80" s="19">
        <f t="shared" ref="H80" si="27">SUM(H71:H79)</f>
        <v>0</v>
      </c>
      <c r="I80" s="19">
        <f t="shared" ref="I80" si="28">SUM(I71:I79)</f>
        <v>0</v>
      </c>
      <c r="J80" s="19">
        <f t="shared" ref="J80:L80" si="29">SUM(J71:J79)</f>
        <v>0</v>
      </c>
      <c r="K80" s="25"/>
      <c r="L80" s="19">
        <f t="shared" si="29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2" t="s">
        <v>4</v>
      </c>
      <c r="D81" s="113"/>
      <c r="E81" s="31"/>
      <c r="F81" s="32">
        <f>F70+F80</f>
        <v>525</v>
      </c>
      <c r="G81" s="32">
        <f t="shared" ref="G81" si="30">G70+G80</f>
        <v>27.68</v>
      </c>
      <c r="H81" s="32">
        <f t="shared" ref="H81" si="31">H70+H80</f>
        <v>17.739999999999998</v>
      </c>
      <c r="I81" s="32">
        <f t="shared" ref="I81" si="32">I70+I80</f>
        <v>58.36</v>
      </c>
      <c r="J81" s="32">
        <f t="shared" ref="J81" si="33">J70+J80</f>
        <v>502.59999999999997</v>
      </c>
      <c r="K81" s="32"/>
      <c r="L81" s="32">
        <v>78.05</v>
      </c>
    </row>
    <row r="82" spans="1:12" ht="15.75" thickBot="1" x14ac:dyDescent="0.3">
      <c r="A82" s="20">
        <v>1</v>
      </c>
      <c r="B82" s="21">
        <v>5</v>
      </c>
      <c r="C82" s="22" t="s">
        <v>19</v>
      </c>
      <c r="D82" s="6" t="s">
        <v>22</v>
      </c>
      <c r="E82" s="50" t="s">
        <v>59</v>
      </c>
      <c r="F82" s="53">
        <v>60</v>
      </c>
      <c r="G82" s="83">
        <v>1.05</v>
      </c>
      <c r="H82" s="83">
        <v>2.6</v>
      </c>
      <c r="I82" s="92">
        <v>5.0199999999999996</v>
      </c>
      <c r="J82" s="83">
        <v>48.32</v>
      </c>
      <c r="K82" s="85">
        <v>45</v>
      </c>
      <c r="L82" s="39"/>
    </row>
    <row r="83" spans="1:12" ht="15" x14ac:dyDescent="0.25">
      <c r="A83" s="23"/>
      <c r="B83" s="15"/>
      <c r="C83" s="11"/>
      <c r="D83" s="65" t="s">
        <v>24</v>
      </c>
      <c r="E83" s="49" t="s">
        <v>60</v>
      </c>
      <c r="F83" s="58">
        <v>90</v>
      </c>
      <c r="G83" s="80">
        <v>12.08</v>
      </c>
      <c r="H83" s="80">
        <v>12.07</v>
      </c>
      <c r="I83" s="91">
        <v>13.5</v>
      </c>
      <c r="J83" s="80">
        <v>218.7</v>
      </c>
      <c r="K83" s="82">
        <v>339</v>
      </c>
      <c r="L83" s="41"/>
    </row>
    <row r="84" spans="1:12" ht="15" x14ac:dyDescent="0.25">
      <c r="A84" s="23"/>
      <c r="B84" s="15"/>
      <c r="C84" s="11"/>
      <c r="D84" s="6" t="s">
        <v>25</v>
      </c>
      <c r="E84" s="50" t="s">
        <v>47</v>
      </c>
      <c r="F84" s="53">
        <v>150</v>
      </c>
      <c r="G84" s="83">
        <v>4.58</v>
      </c>
      <c r="H84" s="83">
        <v>5</v>
      </c>
      <c r="I84" s="92">
        <v>20.5</v>
      </c>
      <c r="J84" s="83">
        <v>145.5</v>
      </c>
      <c r="K84" s="85">
        <v>303</v>
      </c>
      <c r="L84" s="41"/>
    </row>
    <row r="85" spans="1:12" ht="15" x14ac:dyDescent="0.25">
      <c r="A85" s="23"/>
      <c r="B85" s="15"/>
      <c r="C85" s="11"/>
      <c r="D85" s="66" t="s">
        <v>26</v>
      </c>
      <c r="E85" s="50" t="s">
        <v>61</v>
      </c>
      <c r="F85" s="53">
        <v>200</v>
      </c>
      <c r="G85" s="83">
        <v>1</v>
      </c>
      <c r="H85" s="83">
        <v>0</v>
      </c>
      <c r="I85" s="92">
        <v>20.399999999999999</v>
      </c>
      <c r="J85" s="83">
        <v>84.3</v>
      </c>
      <c r="K85" s="85">
        <v>389</v>
      </c>
      <c r="L85" s="41"/>
    </row>
    <row r="86" spans="1:12" ht="15" x14ac:dyDescent="0.25">
      <c r="A86" s="23"/>
      <c r="B86" s="15"/>
      <c r="C86" s="11"/>
      <c r="D86" s="66" t="s">
        <v>28</v>
      </c>
      <c r="E86" s="64" t="s">
        <v>38</v>
      </c>
      <c r="F86" s="73">
        <v>25</v>
      </c>
      <c r="G86" s="83">
        <v>2</v>
      </c>
      <c r="H86" s="83">
        <v>0.38</v>
      </c>
      <c r="I86" s="92">
        <v>10</v>
      </c>
      <c r="J86" s="83">
        <v>51.5</v>
      </c>
      <c r="K86" s="107">
        <v>574</v>
      </c>
      <c r="L86" s="41"/>
    </row>
    <row r="87" spans="1:12" ht="15" x14ac:dyDescent="0.25">
      <c r="A87" s="23"/>
      <c r="B87" s="15"/>
      <c r="C87" s="11"/>
      <c r="D87" s="66" t="s">
        <v>27</v>
      </c>
      <c r="E87" s="64" t="s">
        <v>37</v>
      </c>
      <c r="F87" s="73">
        <v>40</v>
      </c>
      <c r="G87" s="83">
        <v>3.04</v>
      </c>
      <c r="H87" s="83">
        <v>0.32</v>
      </c>
      <c r="I87" s="92">
        <v>19.68</v>
      </c>
      <c r="J87" s="83">
        <v>83.6</v>
      </c>
      <c r="K87" s="107">
        <v>573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29</v>
      </c>
      <c r="E89" s="9"/>
      <c r="F89" s="19">
        <f>SUM(F82:F88)</f>
        <v>565</v>
      </c>
      <c r="G89" s="19">
        <f t="shared" ref="G89" si="34">SUM(G82:G88)</f>
        <v>23.75</v>
      </c>
      <c r="H89" s="19">
        <f t="shared" ref="H89" si="35">SUM(H82:H88)</f>
        <v>20.37</v>
      </c>
      <c r="I89" s="19">
        <f t="shared" ref="I89" si="36">SUM(I82:I88)</f>
        <v>89.1</v>
      </c>
      <c r="J89" s="19">
        <f>J82+J83+J84+J85+J86+J87</f>
        <v>631.91999999999996</v>
      </c>
      <c r="K89" s="25"/>
      <c r="L89" s="19">
        <v>78.05</v>
      </c>
    </row>
    <row r="90" spans="1:12" ht="15" x14ac:dyDescent="0.25">
      <c r="A90" s="26">
        <f>A82</f>
        <v>1</v>
      </c>
      <c r="B90" s="13">
        <f>B82</f>
        <v>5</v>
      </c>
      <c r="C90" s="10" t="s">
        <v>21</v>
      </c>
      <c r="D90" s="7" t="s">
        <v>22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23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24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25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26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27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28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29</v>
      </c>
      <c r="E99" s="9"/>
      <c r="F99" s="19">
        <f>SUM(F90:F98)</f>
        <v>0</v>
      </c>
      <c r="G99" s="19">
        <f t="shared" ref="G99" si="37">SUM(G90:G98)</f>
        <v>0</v>
      </c>
      <c r="H99" s="19">
        <f t="shared" ref="H99" si="38">SUM(H90:H98)</f>
        <v>0</v>
      </c>
      <c r="I99" s="19">
        <f t="shared" ref="I99" si="39">SUM(I90:I98)</f>
        <v>0</v>
      </c>
      <c r="J99" s="19">
        <f t="shared" ref="J99:L99" si="40">SUM(J90:J98)</f>
        <v>0</v>
      </c>
      <c r="K99" s="25"/>
      <c r="L99" s="19">
        <f t="shared" si="40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2" t="s">
        <v>4</v>
      </c>
      <c r="D100" s="113"/>
      <c r="E100" s="31"/>
      <c r="F100" s="32">
        <f>F89+F99</f>
        <v>565</v>
      </c>
      <c r="G100" s="32">
        <f t="shared" ref="G100" si="41">G89+G99</f>
        <v>23.75</v>
      </c>
      <c r="H100" s="32">
        <f t="shared" ref="H100" si="42">H89+H99</f>
        <v>20.37</v>
      </c>
      <c r="I100" s="32">
        <f t="shared" ref="I100" si="43">I89+I99</f>
        <v>89.1</v>
      </c>
      <c r="J100" s="32">
        <f t="shared" ref="J100" si="44">J89+J99</f>
        <v>631.91999999999996</v>
      </c>
      <c r="K100" s="32"/>
      <c r="L100" s="32">
        <v>78.05</v>
      </c>
    </row>
    <row r="101" spans="1:12" ht="15.75" thickBot="1" x14ac:dyDescent="0.3">
      <c r="A101" s="20">
        <v>2</v>
      </c>
      <c r="B101" s="21">
        <v>1</v>
      </c>
      <c r="C101" s="22" t="s">
        <v>19</v>
      </c>
      <c r="D101" s="7" t="s">
        <v>49</v>
      </c>
      <c r="E101" s="62" t="s">
        <v>62</v>
      </c>
      <c r="F101" s="63">
        <v>55</v>
      </c>
      <c r="G101" s="102">
        <v>2.4</v>
      </c>
      <c r="H101" s="102">
        <v>4.5</v>
      </c>
      <c r="I101" s="103">
        <v>28.5</v>
      </c>
      <c r="J101" s="102">
        <v>161.69999999999999</v>
      </c>
      <c r="K101" s="101">
        <v>2</v>
      </c>
      <c r="L101" s="39"/>
    </row>
    <row r="102" spans="1:12" ht="15.75" thickBot="1" x14ac:dyDescent="0.3">
      <c r="A102" s="23"/>
      <c r="B102" s="15"/>
      <c r="C102" s="11"/>
      <c r="D102" s="11" t="s">
        <v>35</v>
      </c>
      <c r="E102" s="62" t="s">
        <v>51</v>
      </c>
      <c r="F102" s="63">
        <v>10</v>
      </c>
      <c r="G102" s="102">
        <v>0.08</v>
      </c>
      <c r="H102" s="102">
        <v>7.25</v>
      </c>
      <c r="I102" s="103">
        <v>0.13</v>
      </c>
      <c r="J102" s="102">
        <v>66</v>
      </c>
      <c r="K102" s="101">
        <v>14</v>
      </c>
      <c r="L102" s="75"/>
    </row>
    <row r="103" spans="1:12" ht="15" x14ac:dyDescent="0.25">
      <c r="A103" s="23"/>
      <c r="B103" s="15"/>
      <c r="C103" s="11"/>
      <c r="D103" s="5" t="s">
        <v>50</v>
      </c>
      <c r="E103" s="55" t="s">
        <v>75</v>
      </c>
      <c r="F103" s="51">
        <v>220</v>
      </c>
      <c r="G103" s="80">
        <v>6.09</v>
      </c>
      <c r="H103" s="80">
        <v>10.88</v>
      </c>
      <c r="I103" s="91">
        <v>47.99</v>
      </c>
      <c r="J103" s="80">
        <v>315</v>
      </c>
      <c r="K103" s="82">
        <v>177</v>
      </c>
      <c r="L103" s="41"/>
    </row>
    <row r="104" spans="1:12" ht="15" x14ac:dyDescent="0.25">
      <c r="A104" s="23"/>
      <c r="B104" s="15"/>
      <c r="C104" s="11"/>
      <c r="D104" s="7" t="s">
        <v>26</v>
      </c>
      <c r="E104" s="50" t="s">
        <v>63</v>
      </c>
      <c r="F104" s="53">
        <v>200</v>
      </c>
      <c r="G104" s="83">
        <v>2.8</v>
      </c>
      <c r="H104" s="83">
        <v>2.5</v>
      </c>
      <c r="I104" s="92">
        <v>13.6</v>
      </c>
      <c r="J104" s="83">
        <v>88</v>
      </c>
      <c r="K104" s="85">
        <v>379</v>
      </c>
      <c r="L104" s="41"/>
    </row>
    <row r="105" spans="1:12" ht="15" x14ac:dyDescent="0.25">
      <c r="A105" s="23"/>
      <c r="B105" s="15"/>
      <c r="C105" s="11"/>
      <c r="D105" s="7" t="s">
        <v>28</v>
      </c>
      <c r="E105" s="50" t="s">
        <v>38</v>
      </c>
      <c r="F105" s="53">
        <v>25</v>
      </c>
      <c r="G105" s="83">
        <v>2</v>
      </c>
      <c r="H105" s="83">
        <v>0.38</v>
      </c>
      <c r="I105" s="92">
        <v>10</v>
      </c>
      <c r="J105" s="83">
        <v>51.5</v>
      </c>
      <c r="K105" s="85">
        <v>575</v>
      </c>
      <c r="L105" s="41"/>
    </row>
    <row r="106" spans="1:12" ht="15" x14ac:dyDescent="0.25">
      <c r="A106" s="23"/>
      <c r="B106" s="15"/>
      <c r="C106" s="11"/>
      <c r="D106" s="7" t="s">
        <v>20</v>
      </c>
      <c r="E106" s="50" t="s">
        <v>39</v>
      </c>
      <c r="F106" s="53">
        <v>100</v>
      </c>
      <c r="G106" s="83">
        <v>0.4</v>
      </c>
      <c r="H106" s="83">
        <v>0.4</v>
      </c>
      <c r="I106" s="83">
        <v>9.8000000000000007</v>
      </c>
      <c r="J106" s="83">
        <v>47</v>
      </c>
      <c r="K106" s="85">
        <v>338</v>
      </c>
      <c r="L106" s="41"/>
    </row>
    <row r="107" spans="1:12" ht="15" x14ac:dyDescent="0.25">
      <c r="A107" s="24"/>
      <c r="B107" s="17"/>
      <c r="C107" s="8"/>
      <c r="D107" s="18" t="s">
        <v>29</v>
      </c>
      <c r="E107" s="9"/>
      <c r="F107" s="19">
        <v>610</v>
      </c>
      <c r="G107" s="19">
        <f>SUM(G101:G106)</f>
        <v>13.770000000000001</v>
      </c>
      <c r="H107" s="19">
        <f>SUM(H101:H106)</f>
        <v>25.91</v>
      </c>
      <c r="I107" s="19">
        <f>SUM(I101:I106)</f>
        <v>110.02</v>
      </c>
      <c r="J107" s="19">
        <f>SUM(J101:J106)</f>
        <v>729.2</v>
      </c>
      <c r="K107" s="25"/>
      <c r="L107" s="19">
        <v>78.05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21</v>
      </c>
      <c r="D108" s="7" t="s">
        <v>22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23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24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25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26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27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28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6"/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4"/>
      <c r="B117" s="17"/>
      <c r="C117" s="8"/>
      <c r="D117" s="18" t="s">
        <v>29</v>
      </c>
      <c r="E117" s="9"/>
      <c r="F117" s="19">
        <f>SUM(F108:F116)</f>
        <v>0</v>
      </c>
      <c r="G117" s="19">
        <f t="shared" ref="G117:J117" si="45">SUM(G108:G116)</f>
        <v>0</v>
      </c>
      <c r="H117" s="19">
        <f t="shared" si="45"/>
        <v>0</v>
      </c>
      <c r="I117" s="19">
        <f t="shared" si="45"/>
        <v>0</v>
      </c>
      <c r="J117" s="19">
        <f t="shared" si="45"/>
        <v>0</v>
      </c>
      <c r="K117" s="25"/>
      <c r="L117" s="19">
        <f t="shared" ref="L117" si="46">SUM(L108:L116)</f>
        <v>0</v>
      </c>
    </row>
    <row r="118" spans="1:12" ht="15.75" thickBot="1" x14ac:dyDescent="0.25">
      <c r="A118" s="29">
        <f>A101</f>
        <v>2</v>
      </c>
      <c r="B118" s="30">
        <f>B101</f>
        <v>1</v>
      </c>
      <c r="C118" s="112" t="s">
        <v>4</v>
      </c>
      <c r="D118" s="113"/>
      <c r="E118" s="76"/>
      <c r="F118" s="77">
        <f>F107+F117</f>
        <v>610</v>
      </c>
      <c r="G118" s="77">
        <f t="shared" ref="G118" si="47">G107+G117</f>
        <v>13.770000000000001</v>
      </c>
      <c r="H118" s="77">
        <f t="shared" ref="H118" si="48">H107+H117</f>
        <v>25.91</v>
      </c>
      <c r="I118" s="77">
        <f t="shared" ref="I118" si="49">I107+I117</f>
        <v>110.02</v>
      </c>
      <c r="J118" s="77">
        <f t="shared" ref="J118" si="50">J107+J117</f>
        <v>729.2</v>
      </c>
      <c r="K118" s="77"/>
      <c r="L118" s="32">
        <v>78.05</v>
      </c>
    </row>
    <row r="119" spans="1:12" ht="15" x14ac:dyDescent="0.25">
      <c r="A119" s="14">
        <v>2</v>
      </c>
      <c r="B119" s="15">
        <v>2</v>
      </c>
      <c r="C119" s="22" t="s">
        <v>19</v>
      </c>
      <c r="D119" s="7" t="s">
        <v>22</v>
      </c>
      <c r="E119" s="62" t="s">
        <v>64</v>
      </c>
      <c r="F119" s="78">
        <v>60</v>
      </c>
      <c r="G119" s="105">
        <v>0.6</v>
      </c>
      <c r="H119" s="105">
        <v>0.1</v>
      </c>
      <c r="I119" s="105">
        <v>1.4</v>
      </c>
      <c r="J119" s="105">
        <v>10.4</v>
      </c>
      <c r="K119" s="104" t="s">
        <v>43</v>
      </c>
      <c r="L119" s="39"/>
    </row>
    <row r="120" spans="1:12" ht="15" x14ac:dyDescent="0.25">
      <c r="A120" s="14"/>
      <c r="B120" s="15"/>
      <c r="C120" s="11"/>
      <c r="D120" s="8" t="s">
        <v>25</v>
      </c>
      <c r="E120" s="50" t="s">
        <v>83</v>
      </c>
      <c r="F120" s="53">
        <v>170</v>
      </c>
      <c r="G120" s="83">
        <v>9</v>
      </c>
      <c r="H120" s="83">
        <v>8.5</v>
      </c>
      <c r="I120" s="83">
        <v>36</v>
      </c>
      <c r="J120" s="83">
        <v>257.3</v>
      </c>
      <c r="K120" s="85">
        <v>204</v>
      </c>
      <c r="L120" s="41"/>
    </row>
    <row r="121" spans="1:12" ht="15" x14ac:dyDescent="0.25">
      <c r="A121" s="14"/>
      <c r="B121" s="15"/>
      <c r="C121" s="11"/>
      <c r="D121" s="7" t="s">
        <v>26</v>
      </c>
      <c r="E121" s="50" t="s">
        <v>79</v>
      </c>
      <c r="F121" s="53">
        <v>200</v>
      </c>
      <c r="G121" s="83">
        <v>1</v>
      </c>
      <c r="H121" s="83">
        <v>0</v>
      </c>
      <c r="I121" s="92">
        <v>20.399999999999999</v>
      </c>
      <c r="J121" s="83">
        <v>84.8</v>
      </c>
      <c r="K121" s="85">
        <v>389</v>
      </c>
      <c r="L121" s="41"/>
    </row>
    <row r="122" spans="1:12" ht="15" x14ac:dyDescent="0.25">
      <c r="A122" s="14"/>
      <c r="B122" s="15"/>
      <c r="C122" s="11"/>
      <c r="D122" s="7" t="s">
        <v>28</v>
      </c>
      <c r="E122" s="50" t="s">
        <v>38</v>
      </c>
      <c r="F122" s="53">
        <v>20</v>
      </c>
      <c r="G122" s="83">
        <v>1.7</v>
      </c>
      <c r="H122" s="83">
        <v>0.7</v>
      </c>
      <c r="I122" s="92">
        <v>9.6999999999999993</v>
      </c>
      <c r="J122" s="83">
        <v>51.8</v>
      </c>
      <c r="K122" s="85">
        <v>574</v>
      </c>
      <c r="L122" s="41"/>
    </row>
    <row r="123" spans="1:12" ht="15" x14ac:dyDescent="0.25">
      <c r="A123" s="14"/>
      <c r="B123" s="15"/>
      <c r="C123" s="11"/>
      <c r="D123" s="7" t="s">
        <v>20</v>
      </c>
      <c r="E123" s="50" t="s">
        <v>39</v>
      </c>
      <c r="F123" s="53">
        <v>100</v>
      </c>
      <c r="G123" s="83">
        <v>0.4</v>
      </c>
      <c r="H123" s="83">
        <v>0.4</v>
      </c>
      <c r="I123" s="92">
        <v>9.8000000000000007</v>
      </c>
      <c r="J123" s="83">
        <v>47</v>
      </c>
      <c r="K123" s="85">
        <v>338</v>
      </c>
      <c r="L123" s="41"/>
    </row>
    <row r="124" spans="1:12" ht="15" x14ac:dyDescent="0.25">
      <c r="A124" s="14"/>
      <c r="B124" s="15"/>
      <c r="C124" s="11"/>
      <c r="D124" s="6" t="s">
        <v>54</v>
      </c>
      <c r="E124" s="40" t="s">
        <v>65</v>
      </c>
      <c r="F124" s="41">
        <v>40</v>
      </c>
      <c r="G124" s="94">
        <v>3</v>
      </c>
      <c r="H124" s="94">
        <v>3.92</v>
      </c>
      <c r="I124" s="94">
        <v>33.08</v>
      </c>
      <c r="J124" s="95">
        <v>186</v>
      </c>
      <c r="K124" s="99" t="s">
        <v>66</v>
      </c>
      <c r="L124" s="41"/>
    </row>
    <row r="125" spans="1:12" ht="15" x14ac:dyDescent="0.25">
      <c r="A125" s="16"/>
      <c r="B125" s="17"/>
      <c r="C125" s="8"/>
      <c r="D125" s="18" t="s">
        <v>29</v>
      </c>
      <c r="E125" s="9"/>
      <c r="F125" s="19">
        <f>SUM(F119:F124)</f>
        <v>590</v>
      </c>
      <c r="G125" s="19">
        <f>SUM(G119:G124)</f>
        <v>15.7</v>
      </c>
      <c r="H125" s="19">
        <f>SUM(H119:H124)</f>
        <v>13.62</v>
      </c>
      <c r="I125" s="19">
        <f>SUM(I119:I124)</f>
        <v>110.38</v>
      </c>
      <c r="J125" s="19">
        <f>SUM(J119:J124)</f>
        <v>637.29999999999995</v>
      </c>
      <c r="K125" s="25"/>
      <c r="L125" s="19">
        <v>78.05</v>
      </c>
    </row>
    <row r="126" spans="1:12" ht="15" x14ac:dyDescent="0.25">
      <c r="A126" s="13">
        <f>A119</f>
        <v>2</v>
      </c>
      <c r="B126" s="13">
        <f>B119</f>
        <v>2</v>
      </c>
      <c r="C126" s="10" t="s">
        <v>21</v>
      </c>
      <c r="D126" s="7" t="s">
        <v>22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7" t="s">
        <v>23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7" t="s">
        <v>24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25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26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27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28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29</v>
      </c>
      <c r="E135" s="9"/>
      <c r="F135" s="19">
        <f>SUM(F126:F134)</f>
        <v>0</v>
      </c>
      <c r="G135" s="19">
        <f t="shared" ref="G135:J135" si="51">SUM(G126:G134)</f>
        <v>0</v>
      </c>
      <c r="H135" s="19">
        <f t="shared" si="51"/>
        <v>0</v>
      </c>
      <c r="I135" s="19">
        <f t="shared" si="51"/>
        <v>0</v>
      </c>
      <c r="J135" s="19">
        <f t="shared" si="51"/>
        <v>0</v>
      </c>
      <c r="K135" s="25"/>
      <c r="L135" s="19">
        <f t="shared" ref="L135" si="52">SUM(L126:L134)</f>
        <v>0</v>
      </c>
    </row>
    <row r="136" spans="1:12" ht="15.75" thickBot="1" x14ac:dyDescent="0.25">
      <c r="A136" s="33">
        <f>A119</f>
        <v>2</v>
      </c>
      <c r="B136" s="33">
        <f>B119</f>
        <v>2</v>
      </c>
      <c r="C136" s="112" t="s">
        <v>4</v>
      </c>
      <c r="D136" s="113"/>
      <c r="E136" s="31"/>
      <c r="F136" s="32">
        <f>F125+F135</f>
        <v>590</v>
      </c>
      <c r="G136" s="32">
        <f t="shared" ref="G136" si="53">G125+G135</f>
        <v>15.7</v>
      </c>
      <c r="H136" s="32">
        <f t="shared" ref="H136" si="54">H125+H135</f>
        <v>13.62</v>
      </c>
      <c r="I136" s="32">
        <f t="shared" ref="I136" si="55">I125+I135</f>
        <v>110.38</v>
      </c>
      <c r="J136" s="32">
        <f t="shared" ref="J136" si="56">J125+J135</f>
        <v>637.29999999999995</v>
      </c>
      <c r="K136" s="32"/>
      <c r="L136" s="32">
        <v>78.05</v>
      </c>
    </row>
    <row r="137" spans="1:12" ht="15.75" thickBot="1" x14ac:dyDescent="0.3">
      <c r="A137" s="20">
        <v>2</v>
      </c>
      <c r="B137" s="21">
        <v>3</v>
      </c>
      <c r="C137" s="22" t="s">
        <v>19</v>
      </c>
      <c r="D137" s="7" t="s">
        <v>22</v>
      </c>
      <c r="E137" s="67" t="s">
        <v>67</v>
      </c>
      <c r="F137" s="83">
        <v>60</v>
      </c>
      <c r="G137" s="83">
        <v>0.87</v>
      </c>
      <c r="H137" s="83">
        <v>3.87</v>
      </c>
      <c r="I137" s="92">
        <v>10.96</v>
      </c>
      <c r="J137" s="83">
        <v>83.12</v>
      </c>
      <c r="K137" s="85">
        <v>53</v>
      </c>
      <c r="L137" s="39"/>
    </row>
    <row r="138" spans="1:12" ht="15" x14ac:dyDescent="0.25">
      <c r="A138" s="23"/>
      <c r="B138" s="15"/>
      <c r="C138" s="11"/>
      <c r="D138" s="5" t="s">
        <v>24</v>
      </c>
      <c r="E138" s="49" t="s">
        <v>68</v>
      </c>
      <c r="F138" s="80">
        <v>100</v>
      </c>
      <c r="G138" s="80">
        <v>2.72</v>
      </c>
      <c r="H138" s="80">
        <v>7.76</v>
      </c>
      <c r="I138" s="91">
        <v>3.81</v>
      </c>
      <c r="J138" s="80">
        <v>159</v>
      </c>
      <c r="K138" s="82" t="s">
        <v>69</v>
      </c>
      <c r="L138" s="41"/>
    </row>
    <row r="139" spans="1:12" ht="15" x14ac:dyDescent="0.25">
      <c r="A139" s="23"/>
      <c r="B139" s="15"/>
      <c r="C139" s="11"/>
      <c r="D139" s="60" t="s">
        <v>25</v>
      </c>
      <c r="E139" s="50" t="s">
        <v>56</v>
      </c>
      <c r="F139" s="83">
        <v>150</v>
      </c>
      <c r="G139" s="83">
        <v>3.06</v>
      </c>
      <c r="H139" s="83">
        <v>4.8</v>
      </c>
      <c r="I139" s="92">
        <v>20.399999999999999</v>
      </c>
      <c r="J139" s="83">
        <v>137.30000000000001</v>
      </c>
      <c r="K139" s="85">
        <v>312</v>
      </c>
      <c r="L139" s="41"/>
    </row>
    <row r="140" spans="1:12" ht="15.75" customHeight="1" x14ac:dyDescent="0.25">
      <c r="A140" s="23"/>
      <c r="B140" s="15"/>
      <c r="C140" s="11"/>
      <c r="D140" s="7" t="s">
        <v>35</v>
      </c>
      <c r="E140" s="50" t="s">
        <v>70</v>
      </c>
      <c r="F140" s="83">
        <v>200</v>
      </c>
      <c r="G140" s="83">
        <v>5.8</v>
      </c>
      <c r="H140" s="83">
        <v>5</v>
      </c>
      <c r="I140" s="92">
        <v>8</v>
      </c>
      <c r="J140" s="83">
        <v>100</v>
      </c>
      <c r="K140" s="85">
        <v>386</v>
      </c>
      <c r="L140" s="41"/>
    </row>
    <row r="141" spans="1:12" ht="15" x14ac:dyDescent="0.25">
      <c r="A141" s="23"/>
      <c r="B141" s="15"/>
      <c r="C141" s="11"/>
      <c r="D141" s="7" t="s">
        <v>28</v>
      </c>
      <c r="E141" s="50" t="s">
        <v>38</v>
      </c>
      <c r="F141" s="83">
        <v>25</v>
      </c>
      <c r="G141" s="83">
        <v>2</v>
      </c>
      <c r="H141" s="83">
        <v>0.38</v>
      </c>
      <c r="I141" s="92">
        <v>10</v>
      </c>
      <c r="J141" s="83">
        <v>51.5</v>
      </c>
      <c r="K141" s="85">
        <v>574</v>
      </c>
      <c r="L141" s="41"/>
    </row>
    <row r="142" spans="1:12" ht="15" x14ac:dyDescent="0.25">
      <c r="A142" s="23"/>
      <c r="B142" s="15"/>
      <c r="C142" s="11"/>
      <c r="D142" s="7" t="s">
        <v>27</v>
      </c>
      <c r="E142" s="50" t="s">
        <v>37</v>
      </c>
      <c r="F142" s="83">
        <v>45</v>
      </c>
      <c r="G142" s="83">
        <v>3.42</v>
      </c>
      <c r="H142" s="83">
        <v>0.36</v>
      </c>
      <c r="I142" s="92">
        <v>22.14</v>
      </c>
      <c r="J142" s="83">
        <v>95.3</v>
      </c>
      <c r="K142" s="85">
        <v>573</v>
      </c>
      <c r="L142" s="41"/>
    </row>
    <row r="143" spans="1:12" ht="15" x14ac:dyDescent="0.25">
      <c r="A143" s="23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4"/>
      <c r="B144" s="17"/>
      <c r="C144" s="8"/>
      <c r="D144" s="18" t="s">
        <v>29</v>
      </c>
      <c r="E144" s="9"/>
      <c r="F144" s="19">
        <f>SUM(F137:F143)</f>
        <v>580</v>
      </c>
      <c r="G144" s="19">
        <f t="shared" ref="G144:I144" si="57">SUM(G137:G143)</f>
        <v>17.869999999999997</v>
      </c>
      <c r="H144" s="19">
        <f t="shared" si="57"/>
        <v>22.169999999999998</v>
      </c>
      <c r="I144" s="19">
        <f t="shared" si="57"/>
        <v>75.31</v>
      </c>
      <c r="J144" s="108">
        <f>SUM(J137:J143)</f>
        <v>626.22</v>
      </c>
      <c r="K144" s="25"/>
      <c r="L144" s="19">
        <v>78.05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21</v>
      </c>
      <c r="D145" s="7" t="s">
        <v>22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23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7" t="s">
        <v>24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25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26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27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28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6"/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4"/>
      <c r="B154" s="17"/>
      <c r="C154" s="8"/>
      <c r="D154" s="18" t="s">
        <v>29</v>
      </c>
      <c r="E154" s="9"/>
      <c r="F154" s="19">
        <f>SUM(F145:F153)</f>
        <v>0</v>
      </c>
      <c r="G154" s="19">
        <f t="shared" ref="G154:J154" si="58">SUM(G145:G153)</f>
        <v>0</v>
      </c>
      <c r="H154" s="19">
        <f t="shared" si="58"/>
        <v>0</v>
      </c>
      <c r="I154" s="19">
        <f t="shared" si="58"/>
        <v>0</v>
      </c>
      <c r="J154" s="19">
        <f t="shared" si="58"/>
        <v>0</v>
      </c>
      <c r="K154" s="25"/>
      <c r="L154" s="19">
        <f t="shared" ref="L154" si="59">SUM(L145:L153)</f>
        <v>0</v>
      </c>
    </row>
    <row r="155" spans="1:12" ht="15.75" thickBot="1" x14ac:dyDescent="0.25">
      <c r="A155" s="29">
        <f>A137</f>
        <v>2</v>
      </c>
      <c r="B155" s="30">
        <f>B137</f>
        <v>3</v>
      </c>
      <c r="C155" s="112" t="s">
        <v>4</v>
      </c>
      <c r="D155" s="113"/>
      <c r="E155" s="31"/>
      <c r="F155" s="32">
        <f>F144+F154</f>
        <v>580</v>
      </c>
      <c r="G155" s="32">
        <f t="shared" ref="G155" si="60">G144+G154</f>
        <v>17.869999999999997</v>
      </c>
      <c r="H155" s="32">
        <f t="shared" ref="H155" si="61">H144+H154</f>
        <v>22.169999999999998</v>
      </c>
      <c r="I155" s="32">
        <f t="shared" ref="I155" si="62">I144+I154</f>
        <v>75.31</v>
      </c>
      <c r="J155" s="32">
        <f t="shared" ref="J155" si="63">J144+J154</f>
        <v>626.22</v>
      </c>
      <c r="K155" s="32"/>
      <c r="L155" s="32">
        <v>78.05</v>
      </c>
    </row>
    <row r="156" spans="1:12" ht="15" x14ac:dyDescent="0.25">
      <c r="A156" s="20">
        <v>2</v>
      </c>
      <c r="B156" s="21">
        <v>4</v>
      </c>
      <c r="C156" s="22" t="s">
        <v>19</v>
      </c>
      <c r="D156" s="5" t="s">
        <v>24</v>
      </c>
      <c r="E156" s="68" t="s">
        <v>71</v>
      </c>
      <c r="F156" s="81">
        <v>100</v>
      </c>
      <c r="G156" s="80">
        <v>11.28</v>
      </c>
      <c r="H156" s="80">
        <v>11.84</v>
      </c>
      <c r="I156" s="91">
        <v>13.9</v>
      </c>
      <c r="J156" s="80">
        <v>202</v>
      </c>
      <c r="K156" s="82" t="s">
        <v>72</v>
      </c>
      <c r="L156" s="39"/>
    </row>
    <row r="157" spans="1:12" ht="15" x14ac:dyDescent="0.25">
      <c r="A157" s="23"/>
      <c r="B157" s="15"/>
      <c r="C157" s="11"/>
      <c r="D157" s="7" t="s">
        <v>25</v>
      </c>
      <c r="E157" s="50" t="s">
        <v>47</v>
      </c>
      <c r="F157" s="84">
        <v>150</v>
      </c>
      <c r="G157" s="83">
        <v>4.58</v>
      </c>
      <c r="H157" s="83">
        <v>5</v>
      </c>
      <c r="I157" s="92">
        <v>20.5</v>
      </c>
      <c r="J157" s="83">
        <v>145.5</v>
      </c>
      <c r="K157" s="85">
        <v>303</v>
      </c>
      <c r="L157" s="41"/>
    </row>
    <row r="158" spans="1:12" ht="15" x14ac:dyDescent="0.25">
      <c r="A158" s="23"/>
      <c r="B158" s="15"/>
      <c r="C158" s="11"/>
      <c r="D158" s="7" t="s">
        <v>22</v>
      </c>
      <c r="E158" s="50" t="s">
        <v>77</v>
      </c>
      <c r="F158" s="84">
        <v>60</v>
      </c>
      <c r="G158" s="83">
        <v>0.64</v>
      </c>
      <c r="H158" s="83">
        <v>0.08</v>
      </c>
      <c r="I158" s="92">
        <v>1.36</v>
      </c>
      <c r="J158" s="83">
        <v>8</v>
      </c>
      <c r="K158" s="85" t="s">
        <v>43</v>
      </c>
      <c r="L158" s="41"/>
    </row>
    <row r="159" spans="1:12" ht="15" x14ac:dyDescent="0.25">
      <c r="A159" s="23"/>
      <c r="B159" s="15"/>
      <c r="C159" s="11"/>
      <c r="D159" s="7" t="s">
        <v>26</v>
      </c>
      <c r="E159" s="50" t="s">
        <v>48</v>
      </c>
      <c r="F159" s="84">
        <v>200</v>
      </c>
      <c r="G159" s="83">
        <v>0.2</v>
      </c>
      <c r="H159" s="83">
        <v>0.02</v>
      </c>
      <c r="I159" s="92">
        <v>26.4</v>
      </c>
      <c r="J159" s="83">
        <v>106</v>
      </c>
      <c r="K159" s="85">
        <v>480</v>
      </c>
      <c r="L159" s="41"/>
    </row>
    <row r="160" spans="1:12" ht="15" x14ac:dyDescent="0.25">
      <c r="A160" s="23"/>
      <c r="B160" s="15"/>
      <c r="C160" s="11"/>
      <c r="D160" s="7" t="s">
        <v>27</v>
      </c>
      <c r="E160" s="50" t="s">
        <v>37</v>
      </c>
      <c r="F160" s="83">
        <v>45</v>
      </c>
      <c r="G160" s="83">
        <v>3.42</v>
      </c>
      <c r="H160" s="83">
        <v>0.36</v>
      </c>
      <c r="I160" s="92">
        <v>22.14</v>
      </c>
      <c r="J160" s="83">
        <v>95.3</v>
      </c>
      <c r="K160" s="85">
        <v>573</v>
      </c>
      <c r="L160" s="41"/>
    </row>
    <row r="161" spans="1:12" ht="15" x14ac:dyDescent="0.25">
      <c r="A161" s="23"/>
      <c r="B161" s="15"/>
      <c r="C161" s="11"/>
      <c r="D161" s="7" t="s">
        <v>28</v>
      </c>
      <c r="E161" s="50" t="s">
        <v>38</v>
      </c>
      <c r="F161" s="83">
        <v>25</v>
      </c>
      <c r="G161" s="83">
        <v>2</v>
      </c>
      <c r="H161" s="83">
        <v>0.38</v>
      </c>
      <c r="I161" s="92">
        <v>10</v>
      </c>
      <c r="J161" s="83">
        <v>51.5</v>
      </c>
      <c r="K161" s="85">
        <v>574</v>
      </c>
      <c r="L161" s="41"/>
    </row>
    <row r="162" spans="1:12" ht="15" x14ac:dyDescent="0.25">
      <c r="A162" s="23"/>
      <c r="B162" s="15"/>
      <c r="C162" s="11"/>
      <c r="D162" s="7" t="s">
        <v>20</v>
      </c>
      <c r="E162" s="50" t="s">
        <v>80</v>
      </c>
      <c r="F162" s="83">
        <v>100</v>
      </c>
      <c r="G162" s="83">
        <v>0.4</v>
      </c>
      <c r="H162" s="83">
        <v>0.4</v>
      </c>
      <c r="I162" s="92">
        <v>9.8000000000000007</v>
      </c>
      <c r="J162" s="83">
        <v>47</v>
      </c>
      <c r="K162" s="85">
        <v>338</v>
      </c>
      <c r="L162" s="41"/>
    </row>
    <row r="163" spans="1:12" ht="15" x14ac:dyDescent="0.25">
      <c r="A163" s="23"/>
      <c r="B163" s="15"/>
      <c r="C163" s="11"/>
      <c r="D163" s="66"/>
      <c r="E163" s="5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4"/>
      <c r="B164" s="17"/>
      <c r="C164" s="8"/>
      <c r="D164" s="18" t="s">
        <v>29</v>
      </c>
      <c r="E164" s="9"/>
      <c r="F164" s="79">
        <f>F156+F157+F158+F159+F160+F161+F162</f>
        <v>680</v>
      </c>
      <c r="G164" s="19">
        <f>SUM(G156:G162)</f>
        <v>22.519999999999996</v>
      </c>
      <c r="H164" s="19">
        <f>SUM(H156:H162)</f>
        <v>18.079999999999995</v>
      </c>
      <c r="I164" s="19">
        <f>SUM(I156:I162)</f>
        <v>104.1</v>
      </c>
      <c r="J164" s="19">
        <f>SUM(J156:J162)</f>
        <v>655.29999999999995</v>
      </c>
      <c r="K164" s="25"/>
      <c r="L164" s="19">
        <v>78.05</v>
      </c>
    </row>
    <row r="165" spans="1:12" ht="15" x14ac:dyDescent="0.25">
      <c r="A165" s="26">
        <f>A156</f>
        <v>2</v>
      </c>
      <c r="B165" s="13">
        <f>B156</f>
        <v>4</v>
      </c>
      <c r="C165" s="10" t="s">
        <v>21</v>
      </c>
      <c r="D165" s="7" t="s">
        <v>22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7" t="s">
        <v>23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24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25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26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27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28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6"/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4"/>
      <c r="B174" s="17"/>
      <c r="C174" s="8"/>
      <c r="D174" s="18" t="s">
        <v>29</v>
      </c>
      <c r="E174" s="9"/>
      <c r="F174" s="19">
        <f>SUM(F165:F173)</f>
        <v>0</v>
      </c>
      <c r="G174" s="19">
        <f t="shared" ref="G174:J174" si="64">SUM(G165:G173)</f>
        <v>0</v>
      </c>
      <c r="H174" s="19">
        <f t="shared" si="64"/>
        <v>0</v>
      </c>
      <c r="I174" s="19">
        <f t="shared" si="64"/>
        <v>0</v>
      </c>
      <c r="J174" s="19">
        <f t="shared" si="64"/>
        <v>0</v>
      </c>
      <c r="K174" s="25"/>
      <c r="L174" s="19">
        <f t="shared" ref="L174" si="65">SUM(L165:L173)</f>
        <v>0</v>
      </c>
    </row>
    <row r="175" spans="1:12" ht="15.75" thickBot="1" x14ac:dyDescent="0.25">
      <c r="A175" s="29">
        <f>A156</f>
        <v>2</v>
      </c>
      <c r="B175" s="30">
        <f>B156</f>
        <v>4</v>
      </c>
      <c r="C175" s="112" t="s">
        <v>4</v>
      </c>
      <c r="D175" s="113"/>
      <c r="E175" s="31"/>
      <c r="F175" s="32">
        <f>F164+F174</f>
        <v>680</v>
      </c>
      <c r="G175" s="32">
        <f t="shared" ref="G175" si="66">G164+G174</f>
        <v>22.519999999999996</v>
      </c>
      <c r="H175" s="32">
        <f t="shared" ref="H175" si="67">H164+H174</f>
        <v>18.079999999999995</v>
      </c>
      <c r="I175" s="32">
        <f t="shared" ref="I175" si="68">I164+I174</f>
        <v>104.1</v>
      </c>
      <c r="J175" s="32">
        <f t="shared" ref="J175" si="69">J164+J174</f>
        <v>655.29999999999995</v>
      </c>
      <c r="K175" s="32"/>
      <c r="L175" s="32">
        <v>78.05</v>
      </c>
    </row>
    <row r="176" spans="1:12" ht="19.149999999999999" customHeight="1" thickBot="1" x14ac:dyDescent="0.3">
      <c r="A176" s="20">
        <v>2</v>
      </c>
      <c r="B176" s="21">
        <v>5</v>
      </c>
      <c r="C176" s="22" t="s">
        <v>19</v>
      </c>
      <c r="D176" s="6" t="s">
        <v>22</v>
      </c>
      <c r="E176" s="50" t="s">
        <v>73</v>
      </c>
      <c r="F176" s="53">
        <v>60</v>
      </c>
      <c r="G176" s="83">
        <v>1.06</v>
      </c>
      <c r="H176" s="83">
        <v>4.8</v>
      </c>
      <c r="I176" s="92">
        <v>5.2</v>
      </c>
      <c r="J176" s="83">
        <v>69.459999999999994</v>
      </c>
      <c r="K176" s="85">
        <v>55</v>
      </c>
      <c r="L176" s="39"/>
    </row>
    <row r="177" spans="1:12" ht="15" x14ac:dyDescent="0.25">
      <c r="A177" s="23"/>
      <c r="B177" s="15"/>
      <c r="C177" s="11"/>
      <c r="D177" s="70" t="s">
        <v>24</v>
      </c>
      <c r="E177" s="49" t="s">
        <v>74</v>
      </c>
      <c r="F177" s="58">
        <v>240</v>
      </c>
      <c r="G177" s="80">
        <v>16</v>
      </c>
      <c r="H177" s="80">
        <v>21.2</v>
      </c>
      <c r="I177" s="91">
        <v>23.6</v>
      </c>
      <c r="J177" s="80">
        <v>378.4</v>
      </c>
      <c r="K177" s="82">
        <v>258</v>
      </c>
      <c r="L177" s="41"/>
    </row>
    <row r="178" spans="1:12" ht="15" x14ac:dyDescent="0.25">
      <c r="A178" s="23"/>
      <c r="B178" s="15"/>
      <c r="C178" s="11"/>
      <c r="D178" s="71" t="s">
        <v>26</v>
      </c>
      <c r="E178" s="50" t="s">
        <v>41</v>
      </c>
      <c r="F178" s="52">
        <v>210</v>
      </c>
      <c r="G178" s="83">
        <v>0.2</v>
      </c>
      <c r="H178" s="83">
        <v>0.1</v>
      </c>
      <c r="I178" s="92">
        <v>9.3000000000000007</v>
      </c>
      <c r="J178" s="83">
        <v>38</v>
      </c>
      <c r="K178" s="85">
        <v>457</v>
      </c>
      <c r="L178" s="41"/>
    </row>
    <row r="179" spans="1:12" ht="15.75" thickBot="1" x14ac:dyDescent="0.3">
      <c r="A179" s="23"/>
      <c r="B179" s="15"/>
      <c r="C179" s="11"/>
      <c r="D179" s="72" t="s">
        <v>28</v>
      </c>
      <c r="E179" s="69" t="s">
        <v>38</v>
      </c>
      <c r="F179" s="59">
        <v>25</v>
      </c>
      <c r="G179" s="88">
        <v>2</v>
      </c>
      <c r="H179" s="88">
        <v>0.38</v>
      </c>
      <c r="I179" s="89">
        <v>10</v>
      </c>
      <c r="J179" s="88">
        <v>51.5</v>
      </c>
      <c r="K179" s="90">
        <v>574</v>
      </c>
      <c r="L179" s="41"/>
    </row>
    <row r="180" spans="1:12" ht="15" x14ac:dyDescent="0.25">
      <c r="A180" s="23"/>
      <c r="B180" s="15"/>
      <c r="C180" s="11"/>
      <c r="D180" s="71" t="s">
        <v>27</v>
      </c>
      <c r="E180" s="50" t="s">
        <v>37</v>
      </c>
      <c r="F180" s="53">
        <v>45</v>
      </c>
      <c r="G180" s="83">
        <v>3.42</v>
      </c>
      <c r="H180" s="83">
        <v>0.36</v>
      </c>
      <c r="I180" s="92">
        <v>22.14</v>
      </c>
      <c r="J180" s="83">
        <v>95.3</v>
      </c>
      <c r="K180" s="85">
        <v>573</v>
      </c>
      <c r="L180" s="41"/>
    </row>
    <row r="181" spans="1:12" ht="15" x14ac:dyDescent="0.25">
      <c r="A181" s="23"/>
      <c r="B181" s="15"/>
      <c r="C181" s="11"/>
      <c r="D181" s="6"/>
      <c r="E181" s="40"/>
      <c r="F181" s="41"/>
      <c r="G181" s="41"/>
      <c r="H181" s="41"/>
      <c r="I181" s="41"/>
      <c r="J181" s="41"/>
      <c r="K181" s="42"/>
      <c r="L181" s="41"/>
    </row>
    <row r="182" spans="1:12" ht="15.75" customHeight="1" x14ac:dyDescent="0.25">
      <c r="A182" s="24"/>
      <c r="B182" s="17"/>
      <c r="C182" s="8"/>
      <c r="D182" s="18" t="s">
        <v>29</v>
      </c>
      <c r="E182" s="9"/>
      <c r="F182" s="79">
        <f>F176+F177+F178+F179+F180</f>
        <v>580</v>
      </c>
      <c r="G182" s="19">
        <f>SUM(G176:G181)</f>
        <v>22.68</v>
      </c>
      <c r="H182" s="19">
        <f>SUM(H176:H181)</f>
        <v>26.84</v>
      </c>
      <c r="I182" s="19">
        <f>SUM(I176:I181)</f>
        <v>70.240000000000009</v>
      </c>
      <c r="J182" s="19">
        <f>SUM(J176:J181)</f>
        <v>632.65999999999985</v>
      </c>
      <c r="K182" s="25"/>
      <c r="L182" s="19">
        <v>78.05</v>
      </c>
    </row>
    <row r="183" spans="1:12" ht="15" x14ac:dyDescent="0.25">
      <c r="A183" s="26">
        <f>A176</f>
        <v>2</v>
      </c>
      <c r="B183" s="13">
        <f>B176</f>
        <v>5</v>
      </c>
      <c r="C183" s="10" t="s">
        <v>21</v>
      </c>
      <c r="D183" s="7" t="s">
        <v>22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7" t="s">
        <v>23</v>
      </c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7" t="s">
        <v>24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25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26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27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28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6"/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6"/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4"/>
      <c r="B192" s="17"/>
      <c r="C192" s="8"/>
      <c r="D192" s="18" t="s">
        <v>29</v>
      </c>
      <c r="E192" s="9"/>
      <c r="F192" s="19">
        <f>SUM(F183:F191)</f>
        <v>0</v>
      </c>
      <c r="G192" s="19">
        <f t="shared" ref="G192:J192" si="70">SUM(G183:G191)</f>
        <v>0</v>
      </c>
      <c r="H192" s="19">
        <f t="shared" si="70"/>
        <v>0</v>
      </c>
      <c r="I192" s="19">
        <f t="shared" si="70"/>
        <v>0</v>
      </c>
      <c r="J192" s="19">
        <f t="shared" si="70"/>
        <v>0</v>
      </c>
      <c r="K192" s="25"/>
      <c r="L192" s="19">
        <f t="shared" ref="L192" si="71">SUM(L183:L191)</f>
        <v>0</v>
      </c>
    </row>
    <row r="193" spans="1:12" ht="15.75" thickBot="1" x14ac:dyDescent="0.25">
      <c r="A193" s="29">
        <f>A176</f>
        <v>2</v>
      </c>
      <c r="B193" s="30">
        <f>B176</f>
        <v>5</v>
      </c>
      <c r="C193" s="112" t="s">
        <v>4</v>
      </c>
      <c r="D193" s="113"/>
      <c r="E193" s="31"/>
      <c r="F193" s="32">
        <f>F182+F192</f>
        <v>580</v>
      </c>
      <c r="G193" s="32">
        <f t="shared" ref="G193" si="72">G182+G192</f>
        <v>22.68</v>
      </c>
      <c r="H193" s="32">
        <f t="shared" ref="H193" si="73">H182+H192</f>
        <v>26.84</v>
      </c>
      <c r="I193" s="32">
        <f t="shared" ref="I193" si="74">I182+I192</f>
        <v>70.240000000000009</v>
      </c>
      <c r="J193" s="32">
        <f t="shared" ref="J193:L193" si="75">J182+J192</f>
        <v>632.65999999999985</v>
      </c>
      <c r="K193" s="32"/>
      <c r="L193" s="32">
        <f t="shared" si="75"/>
        <v>78.05</v>
      </c>
    </row>
    <row r="194" spans="1:12" ht="13.5" thickBot="1" x14ac:dyDescent="0.25">
      <c r="A194" s="27"/>
      <c r="B194" s="28"/>
      <c r="C194" s="114" t="s">
        <v>5</v>
      </c>
      <c r="D194" s="114"/>
      <c r="E194" s="114"/>
      <c r="F194" s="34">
        <f>(F24+F42+F62+F81+F100+F118+F136+F155+F175+F193)/(IF(F24=0,0,1)+IF(F42=0,0,1)+IF(F62=0,0,1)+IF(F81=0,0,1)+IF(F100=0,0,1)+IF(F118=0,0,1)+IF(F136=0,0,1)+IF(F155=0,0,1)+IF(F175=0,0,1)+IF(F193=0,0,1))</f>
        <v>584.6</v>
      </c>
      <c r="G194" s="34">
        <f>(G24+G42+G62+G81+G100+G118+G136+G155+G175+G193)/(IF(G24=0,0,1)+IF(G42=0,0,1)+IF(G62=0,0,1)+IF(G81=0,0,1)+IF(G100=0,0,1)+IF(G118=0,0,1)+IF(G136=0,0,1)+IF(G155=0,0,1)+IF(G175=0,0,1)+IF(G193=0,0,1))</f>
        <v>20.345999999999997</v>
      </c>
      <c r="H194" s="34">
        <f>(H24+H42+H62+H81+H100+H118+H136+H155+H175+H193)/(IF(H24=0,0,1)+IF(H42=0,0,1)+IF(H62=0,0,1)+IF(H81=0,0,1)+IF(H100=0,0,1)+IF(H118=0,0,1)+IF(H136=0,0,1)+IF(H155=0,0,1)+IF(H175=0,0,1)+IF(H193=0,0,1))</f>
        <v>21.404999999999998</v>
      </c>
      <c r="I194" s="34">
        <f>(I24+I42+I62+I81+I100+I118+I136+I155+I175+I193)/(IF(I24=0,0,1)+IF(I42=0,0,1)+IF(I62=0,0,1)+IF(I81=0,0,1)+IF(I100=0,0,1)+IF(I118=0,0,1)+IF(I136=0,0,1)+IF(I155=0,0,1)+IF(I175=0,0,1)+IF(I193=0,0,1))</f>
        <v>88.476000000000013</v>
      </c>
      <c r="J194" s="34">
        <f>(J24+J42+J62+J81+J100+J118+J136+J155+J175+J193)/(IF(J24=0,0,1)+IF(J42=0,0,1)+IF(J62=0,0,1)+IF(J81=0,0,1)+IF(J100=0,0,1)+IF(J118=0,0,1)+IF(J136=0,0,1)+IF(J155=0,0,1)+IF(J175=0,0,1)+IF(J193=0,0,1))</f>
        <v>630.6400000000001</v>
      </c>
      <c r="K194" s="34"/>
      <c r="L194" s="34">
        <f>(L24+L42+L62+L81+L100+L118+L136+L155+L175+L193)/(IF(L24=0,0,1)+IF(L42=0,0,1)+IF(L62=0,0,1)+IF(L81=0,0,1)+IF(L100=0,0,1)+IF(L118=0,0,1)+IF(L136=0,0,1)+IF(L155=0,0,1)+IF(L175=0,0,1)+IF(L193=0,0,1))</f>
        <v>78.049999999999983</v>
      </c>
    </row>
  </sheetData>
  <mergeCells count="14">
    <mergeCell ref="C81:D81"/>
    <mergeCell ref="C100:D100"/>
    <mergeCell ref="C24:D24"/>
    <mergeCell ref="C194:E194"/>
    <mergeCell ref="C193:D193"/>
    <mergeCell ref="C118:D118"/>
    <mergeCell ref="C136:D136"/>
    <mergeCell ref="C155:D155"/>
    <mergeCell ref="C175:D175"/>
    <mergeCell ref="C1:E1"/>
    <mergeCell ref="H1:K1"/>
    <mergeCell ref="H2:K2"/>
    <mergeCell ref="C42:D42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cp:lastPrinted>2024-12-24T18:51:43Z</cp:lastPrinted>
  <dcterms:created xsi:type="dcterms:W3CDTF">2022-05-16T14:23:56Z</dcterms:created>
  <dcterms:modified xsi:type="dcterms:W3CDTF">2025-01-21T05:59:39Z</dcterms:modified>
</cp:coreProperties>
</file>